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12090"/>
  </bookViews>
  <sheets>
    <sheet name="MSK2008" sheetId="5" r:id="rId1"/>
    <sheet name="Úrslit" sheetId="6" r:id="rId2"/>
    <sheet name="Lög" sheetId="7" r:id="rId3"/>
  </sheets>
  <calcPr calcId="125725"/>
</workbook>
</file>

<file path=xl/calcChain.xml><?xml version="1.0" encoding="utf-8"?>
<calcChain xmlns="http://schemas.openxmlformats.org/spreadsheetml/2006/main">
  <c r="B28" i="5"/>
  <c r="B29" s="1"/>
  <c r="B30" s="1"/>
  <c r="B31" s="1"/>
  <c r="B32" s="1"/>
  <c r="B33" s="1"/>
  <c r="B34" s="1"/>
  <c r="B35" s="1"/>
  <c r="B36" s="1"/>
  <c r="B37" s="1"/>
  <c r="B38" s="1"/>
  <c r="B39" s="1"/>
  <c r="B8"/>
  <c r="B9" s="1"/>
  <c r="B10" s="1"/>
  <c r="B11" s="1"/>
  <c r="B12" s="1"/>
  <c r="B13" s="1"/>
  <c r="B14" s="1"/>
  <c r="B15" s="1"/>
  <c r="B16" s="1"/>
  <c r="B17" s="1"/>
  <c r="B18" s="1"/>
  <c r="B19" s="1"/>
  <c r="C18"/>
  <c r="C19"/>
  <c r="C12"/>
  <c r="C17"/>
  <c r="C8"/>
  <c r="C9"/>
  <c r="C13"/>
  <c r="C10"/>
  <c r="C15"/>
  <c r="C14"/>
  <c r="C11"/>
  <c r="C7"/>
  <c r="C16"/>
  <c r="Z19"/>
  <c r="Z18"/>
  <c r="Z17"/>
  <c r="Z16"/>
  <c r="Z15"/>
  <c r="Z14"/>
  <c r="Z13"/>
  <c r="Z12"/>
  <c r="Z11"/>
  <c r="Z10"/>
  <c r="Z9"/>
  <c r="Z8"/>
  <c r="Z7"/>
  <c r="W34"/>
  <c r="AA16" s="1"/>
  <c r="W37"/>
  <c r="W35"/>
  <c r="W36"/>
  <c r="W32"/>
  <c r="AA15" s="1"/>
  <c r="W29"/>
  <c r="W30"/>
  <c r="AA13" s="1"/>
  <c r="W33"/>
  <c r="W27"/>
  <c r="AA12" s="1"/>
  <c r="W39"/>
  <c r="W28"/>
  <c r="V34"/>
  <c r="V37"/>
  <c r="V35"/>
  <c r="V36"/>
  <c r="V32"/>
  <c r="V29"/>
  <c r="V30"/>
  <c r="V38"/>
  <c r="V31"/>
  <c r="V33"/>
  <c r="V27"/>
  <c r="V39"/>
  <c r="V28"/>
  <c r="V16"/>
  <c r="V7"/>
  <c r="V11"/>
  <c r="V14"/>
  <c r="V15"/>
  <c r="V10"/>
  <c r="V13"/>
  <c r="V9"/>
  <c r="V8"/>
  <c r="V17"/>
  <c r="V12"/>
  <c r="V19"/>
  <c r="V18"/>
  <c r="W16"/>
  <c r="W14"/>
  <c r="W15"/>
  <c r="W10"/>
  <c r="W19" s="1"/>
  <c r="W13"/>
  <c r="W9"/>
  <c r="W11" s="1"/>
  <c r="W8"/>
  <c r="W17"/>
  <c r="W12"/>
  <c r="Q26"/>
  <c r="P26"/>
  <c r="O26"/>
  <c r="O40" s="1"/>
  <c r="N26"/>
  <c r="N40" s="1"/>
  <c r="M26"/>
  <c r="L26"/>
  <c r="K26"/>
  <c r="J26"/>
  <c r="J40" s="1"/>
  <c r="I26"/>
  <c r="H26"/>
  <c r="H40" s="1"/>
  <c r="G26"/>
  <c r="F26"/>
  <c r="F40" s="1"/>
  <c r="E26"/>
  <c r="Q24"/>
  <c r="P24"/>
  <c r="O24"/>
  <c r="N24"/>
  <c r="M24"/>
  <c r="L24"/>
  <c r="K24"/>
  <c r="J24"/>
  <c r="I24"/>
  <c r="H24"/>
  <c r="G24"/>
  <c r="F24"/>
  <c r="E24"/>
  <c r="Q6"/>
  <c r="P6"/>
  <c r="O6"/>
  <c r="N6"/>
  <c r="M6"/>
  <c r="L6"/>
  <c r="K6"/>
  <c r="J6"/>
  <c r="I6"/>
  <c r="H6"/>
  <c r="G6"/>
  <c r="F6"/>
  <c r="E6"/>
  <c r="Q4"/>
  <c r="P4"/>
  <c r="O4"/>
  <c r="N4"/>
  <c r="M4"/>
  <c r="L4"/>
  <c r="K4"/>
  <c r="J4"/>
  <c r="I4"/>
  <c r="H4"/>
  <c r="G4"/>
  <c r="E4"/>
  <c r="F4"/>
  <c r="C30"/>
  <c r="R30"/>
  <c r="C33"/>
  <c r="R33"/>
  <c r="C39"/>
  <c r="R39"/>
  <c r="C35"/>
  <c r="R35"/>
  <c r="C28"/>
  <c r="R28"/>
  <c r="C31"/>
  <c r="R31"/>
  <c r="C36"/>
  <c r="R36"/>
  <c r="C27"/>
  <c r="R27"/>
  <c r="C29"/>
  <c r="R29"/>
  <c r="C32"/>
  <c r="R32"/>
  <c r="C38"/>
  <c r="R38"/>
  <c r="C37"/>
  <c r="R37"/>
  <c r="C34"/>
  <c r="R34"/>
  <c r="E40"/>
  <c r="G40"/>
  <c r="I40"/>
  <c r="K40"/>
  <c r="L40"/>
  <c r="M40"/>
  <c r="P40"/>
  <c r="Q40"/>
  <c r="Q20"/>
  <c r="P20"/>
  <c r="O20"/>
  <c r="N20"/>
  <c r="M20"/>
  <c r="L20"/>
  <c r="K20"/>
  <c r="J20"/>
  <c r="I20"/>
  <c r="H20"/>
  <c r="G20"/>
  <c r="F20"/>
  <c r="R16"/>
  <c r="R7"/>
  <c r="R11"/>
  <c r="R18"/>
  <c r="R9"/>
  <c r="R12"/>
  <c r="R15"/>
  <c r="R19"/>
  <c r="R14"/>
  <c r="R8"/>
  <c r="R17"/>
  <c r="R10"/>
  <c r="R13"/>
  <c r="E20"/>
  <c r="AA11" l="1"/>
  <c r="AA19"/>
  <c r="AA17"/>
  <c r="AA10"/>
  <c r="AA14"/>
  <c r="W38"/>
  <c r="AA9" s="1"/>
  <c r="W31"/>
  <c r="AA8" s="1"/>
  <c r="W7"/>
  <c r="AA7" s="1"/>
  <c r="W18"/>
  <c r="AA18" s="1"/>
</calcChain>
</file>

<file path=xl/sharedStrings.xml><?xml version="1.0" encoding="utf-8"?>
<sst xmlns="http://schemas.openxmlformats.org/spreadsheetml/2006/main" count="211" uniqueCount="51">
  <si>
    <t>Nafn</t>
  </si>
  <si>
    <t>samtals</t>
  </si>
  <si>
    <t>Lag 1</t>
  </si>
  <si>
    <t>Lag 2</t>
  </si>
  <si>
    <t>Samtals</t>
  </si>
  <si>
    <t>Gaui</t>
  </si>
  <si>
    <t>Lag - Flytjandi</t>
  </si>
  <si>
    <t>Ran</t>
  </si>
  <si>
    <t>Robbi</t>
  </si>
  <si>
    <t>Haukur</t>
  </si>
  <si>
    <t>Krista</t>
  </si>
  <si>
    <t>Runi</t>
  </si>
  <si>
    <t>Þói</t>
  </si>
  <si>
    <t>Lag1 - Black</t>
  </si>
  <si>
    <t>Lag 2 - Non-English</t>
  </si>
  <si>
    <t>Gauti</t>
  </si>
  <si>
    <t>We have all the time in the world - Louis Armstrong</t>
  </si>
  <si>
    <t>Ég vil fá mér kærustu - Hjálmar</t>
  </si>
  <si>
    <t>Staring at the Sun - TV On the Radio</t>
  </si>
  <si>
    <t>Varúð - Hjálmar</t>
  </si>
  <si>
    <t>Lag2: Non-English</t>
  </si>
  <si>
    <t>Lag1: Black</t>
  </si>
  <si>
    <t>Keli</t>
  </si>
  <si>
    <t>I Still Remember - Bloc Party</t>
  </si>
  <si>
    <t>The Ecstacy of Gold - Metallica</t>
  </si>
  <si>
    <t>Rósa</t>
  </si>
  <si>
    <t>Vuelvo Al Sur - Gotan Project</t>
  </si>
  <si>
    <t>In Love With You - Erykah Badu</t>
  </si>
  <si>
    <t>Rapper´s delight - The Sugarhill Gang</t>
  </si>
  <si>
    <t>Det Snurrar in min skalle - Familjen</t>
  </si>
  <si>
    <t>All along the watchtower - Jimi Hendrix</t>
  </si>
  <si>
    <t>Þú komst við hjartað í mér - Hjaltalín</t>
  </si>
  <si>
    <t>Arpeggiator - Ensími</t>
  </si>
  <si>
    <t>Good Thing - Fine Young Cannibals</t>
  </si>
  <si>
    <t>Can't Change Me (French) - Chris Cornell</t>
  </si>
  <si>
    <t>Þrándur</t>
  </si>
  <si>
    <t>Doggystyle What's My Name - Snoopdogg</t>
  </si>
  <si>
    <t>Freyja</t>
  </si>
  <si>
    <t>7 seconds - Nene Cherry &amp; Youssou N'Dour</t>
  </si>
  <si>
    <t>Snorri</t>
  </si>
  <si>
    <t>Ohne Dich - Rammstein</t>
  </si>
  <si>
    <t>La vie en rose - Edith Piaf</t>
  </si>
  <si>
    <t>Svenni</t>
  </si>
  <si>
    <t>Paper Planes - M.I.A.</t>
  </si>
  <si>
    <t>ca plane pour moi - Plastic Bertrand</t>
  </si>
  <si>
    <t>Angel - Massive Attack</t>
  </si>
  <si>
    <t>Óli (Þrándur)</t>
  </si>
  <si>
    <t>Erik (Freyja)</t>
  </si>
  <si>
    <t>Stig</t>
  </si>
  <si>
    <t>Lag 1 - Black</t>
  </si>
  <si>
    <t>Heildarstig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</si>
</sst>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6"/>
      <name val="Berlin Sans FB"/>
      <family val="2"/>
    </font>
    <font>
      <b/>
      <sz val="11"/>
      <color rgb="FF3F3F3F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4" fillId="14" borderId="8" applyNumberFormat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0" fontId="0" fillId="11" borderId="6" xfId="0" applyFill="1" applyBorder="1"/>
    <xf numFmtId="0" fontId="1" fillId="0" borderId="1" xfId="0" applyFont="1" applyBorder="1" applyAlignment="1">
      <alignment horizontal="center"/>
    </xf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9" borderId="6" xfId="0" applyFill="1" applyBorder="1"/>
    <xf numFmtId="0" fontId="0" fillId="10" borderId="6" xfId="0" applyFill="1" applyBorder="1"/>
    <xf numFmtId="0" fontId="0" fillId="12" borderId="6" xfId="0" applyFill="1" applyBorder="1"/>
    <xf numFmtId="0" fontId="0" fillId="13" borderId="6" xfId="0" applyFill="1" applyBorder="1"/>
    <xf numFmtId="0" fontId="0" fillId="11" borderId="6" xfId="0" applyFill="1" applyBorder="1" applyAlignment="1">
      <alignment horizontal="center"/>
    </xf>
    <xf numFmtId="0" fontId="0" fillId="0" borderId="6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0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14" borderId="8" xfId="1" applyFont="1"/>
    <xf numFmtId="0" fontId="5" fillId="14" borderId="8" xfId="1" applyFont="1"/>
    <xf numFmtId="0" fontId="0" fillId="16" borderId="1" xfId="0" applyFill="1" applyBorder="1"/>
    <xf numFmtId="0" fontId="0" fillId="17" borderId="1" xfId="0" applyFill="1" applyBorder="1"/>
    <xf numFmtId="0" fontId="0" fillId="10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18" borderId="1" xfId="0" applyFill="1" applyBorder="1"/>
    <xf numFmtId="0" fontId="4" fillId="14" borderId="8" xfId="1"/>
    <xf numFmtId="0" fontId="4" fillId="14" borderId="8" xfId="1" applyAlignment="1">
      <alignment horizontal="center"/>
    </xf>
    <xf numFmtId="0" fontId="4" fillId="14" borderId="8" xfId="1" applyAlignment="1">
      <alignment horizontal="center"/>
    </xf>
    <xf numFmtId="0" fontId="5" fillId="14" borderId="9" xfId="1" applyFont="1" applyBorder="1"/>
    <xf numFmtId="0" fontId="4" fillId="14" borderId="10" xfId="1" applyFont="1" applyBorder="1" applyAlignment="1">
      <alignment horizontal="center"/>
    </xf>
    <xf numFmtId="0" fontId="5" fillId="14" borderId="11" xfId="1" applyFont="1" applyBorder="1"/>
    <xf numFmtId="0" fontId="5" fillId="15" borderId="1" xfId="0" applyFont="1" applyFill="1" applyBorder="1"/>
    <xf numFmtId="0" fontId="5" fillId="15" borderId="1" xfId="1" applyFont="1" applyFill="1" applyBorder="1"/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81643</xdr:colOff>
      <xdr:row>43</xdr:row>
      <xdr:rowOff>149678</xdr:rowOff>
    </xdr:from>
    <xdr:to>
      <xdr:col>12</xdr:col>
      <xdr:colOff>231323</xdr:colOff>
      <xdr:row>49</xdr:row>
      <xdr:rowOff>43543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5572" y="7402285"/>
          <a:ext cx="3823608" cy="8735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123825</xdr:rowOff>
    </xdr:from>
    <xdr:to>
      <xdr:col>3</xdr:col>
      <xdr:colOff>2962275</xdr:colOff>
      <xdr:row>7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285750"/>
          <a:ext cx="381000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21</xdr:row>
      <xdr:rowOff>133350</xdr:rowOff>
    </xdr:from>
    <xdr:to>
      <xdr:col>4</xdr:col>
      <xdr:colOff>1724025</xdr:colOff>
      <xdr:row>27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900" y="3962400"/>
          <a:ext cx="381000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0"/>
  <sheetViews>
    <sheetView tabSelected="1" zoomScale="70" zoomScaleNormal="70" workbookViewId="0">
      <selection activeCell="S30" sqref="S30"/>
    </sheetView>
  </sheetViews>
  <sheetFormatPr defaultRowHeight="12.75"/>
  <cols>
    <col min="19" max="19" width="44" customWidth="1"/>
    <col min="27" max="27" width="15" customWidth="1"/>
  </cols>
  <sheetData>
    <row r="3" spans="1:27" ht="12.75" customHeight="1"/>
    <row r="4" spans="1:27" ht="21.75" customHeight="1" thickBot="1">
      <c r="B4" s="96" t="s">
        <v>21</v>
      </c>
      <c r="C4" s="96"/>
      <c r="D4" s="97"/>
      <c r="E4" s="31" t="str">
        <f>(A7)</f>
        <v>Svenni</v>
      </c>
      <c r="F4" s="40" t="str">
        <f>(A8)</f>
        <v>Krista</v>
      </c>
      <c r="G4" s="41" t="str">
        <f>(A9)</f>
        <v>Gaui</v>
      </c>
      <c r="H4" s="29" t="str">
        <f>(A10)</f>
        <v>Robbi</v>
      </c>
      <c r="I4" s="42" t="str">
        <f>(A11)</f>
        <v>Snorri</v>
      </c>
      <c r="J4" s="43" t="str">
        <f>(A12)</f>
        <v>Keli</v>
      </c>
      <c r="K4" s="38" t="str">
        <f>(A13)</f>
        <v>Haukur</v>
      </c>
      <c r="L4" s="39" t="str">
        <f>(A14)</f>
        <v>Erik (Freyja)</v>
      </c>
      <c r="M4" s="28" t="str">
        <f>(A15)</f>
        <v>Runi</v>
      </c>
      <c r="N4" s="29" t="str">
        <f>(A16)</f>
        <v>Óli (Þrándur)</v>
      </c>
      <c r="O4" s="30" t="str">
        <f>(A17)</f>
        <v>Rósa</v>
      </c>
      <c r="P4" s="31" t="str">
        <f>(A18)</f>
        <v>Gauti</v>
      </c>
      <c r="Q4" s="22" t="str">
        <f>(A19)</f>
        <v>Þói</v>
      </c>
    </row>
    <row r="5" spans="1:27" ht="13.5" thickBot="1">
      <c r="C5" s="2"/>
      <c r="D5" s="3"/>
      <c r="E5" s="7"/>
      <c r="F5" s="8"/>
      <c r="G5" s="9"/>
      <c r="H5" s="10"/>
      <c r="I5" s="11"/>
      <c r="J5" s="12"/>
      <c r="K5" s="13"/>
      <c r="L5" s="14"/>
      <c r="M5" s="15"/>
      <c r="N5" s="10"/>
      <c r="O5" s="16"/>
      <c r="P5" s="7"/>
      <c r="Q5" s="17"/>
      <c r="R5" s="3"/>
    </row>
    <row r="6" spans="1:27">
      <c r="C6" s="46" t="s">
        <v>7</v>
      </c>
      <c r="D6" s="1" t="s">
        <v>0</v>
      </c>
      <c r="E6" s="26" t="str">
        <f>CONCATENATE(A7," gefur")</f>
        <v>Svenni gefur</v>
      </c>
      <c r="F6" s="32" t="str">
        <f>CONCATENATE(A8," gefur")</f>
        <v>Krista gefur</v>
      </c>
      <c r="G6" s="33" t="str">
        <f>CONCATENATE(A9," gefur")</f>
        <v>Gaui gefur</v>
      </c>
      <c r="H6" s="24" t="str">
        <f>CONCATENATE(A10," gefur")</f>
        <v>Robbi gefur</v>
      </c>
      <c r="I6" s="34" t="str">
        <f>CONCATENATE(A11," gefur")</f>
        <v>Snorri gefur</v>
      </c>
      <c r="J6" s="35" t="str">
        <f>CONCATENATE(A12," gefur")</f>
        <v>Keli gefur</v>
      </c>
      <c r="K6" s="36" t="str">
        <f>CONCATENATE(A13," gefur")</f>
        <v>Haukur gefur</v>
      </c>
      <c r="L6" s="37" t="str">
        <f>CONCATENATE(A14," gefur")</f>
        <v>Erik (Freyja) gefur</v>
      </c>
      <c r="M6" s="23" t="str">
        <f>CONCATENATE(A15," gefur")</f>
        <v>Runi gefur</v>
      </c>
      <c r="N6" s="24" t="str">
        <f>CONCATENATE(A16," gefur")</f>
        <v>Óli (Þrándur) gefur</v>
      </c>
      <c r="O6" s="25" t="str">
        <f>CONCATENATE(A17," gefur")</f>
        <v>Rósa gefur</v>
      </c>
      <c r="P6" s="26" t="str">
        <f>CONCATENATE(A18," gefur")</f>
        <v>Gauti gefur</v>
      </c>
      <c r="Q6" s="27" t="str">
        <f>CONCATENATE(A19," gefur")</f>
        <v>Þói gefur</v>
      </c>
      <c r="R6" s="6" t="s">
        <v>0</v>
      </c>
      <c r="S6" s="45" t="s">
        <v>6</v>
      </c>
      <c r="U6" s="20"/>
      <c r="V6" s="21" t="s">
        <v>0</v>
      </c>
      <c r="W6" s="21" t="s">
        <v>2</v>
      </c>
      <c r="Y6" s="20"/>
      <c r="Z6" s="21" t="s">
        <v>0</v>
      </c>
      <c r="AA6" s="80" t="s">
        <v>4</v>
      </c>
    </row>
    <row r="7" spans="1:27">
      <c r="A7" s="47" t="s">
        <v>42</v>
      </c>
      <c r="B7">
        <v>1</v>
      </c>
      <c r="C7" s="47">
        <f t="shared" ref="C7:C19" ca="1" si="0">RAND()</f>
        <v>0.45731143385075024</v>
      </c>
      <c r="D7" s="47" t="s">
        <v>42</v>
      </c>
      <c r="E7" s="98"/>
      <c r="F7" s="4">
        <v>8</v>
      </c>
      <c r="G7" s="4">
        <v>3</v>
      </c>
      <c r="H7" s="4">
        <v>10</v>
      </c>
      <c r="I7" s="4">
        <v>3</v>
      </c>
      <c r="J7" s="4">
        <v>4</v>
      </c>
      <c r="K7" s="4">
        <v>8</v>
      </c>
      <c r="L7" s="4">
        <v>7</v>
      </c>
      <c r="M7" s="4">
        <v>6</v>
      </c>
      <c r="N7" s="4">
        <v>2</v>
      </c>
      <c r="O7" s="4">
        <v>4</v>
      </c>
      <c r="P7" s="4">
        <v>3</v>
      </c>
      <c r="Q7" s="4">
        <v>2</v>
      </c>
      <c r="R7" s="47" t="str">
        <f t="shared" ref="R7:R19" si="1">D7</f>
        <v>Svenni</v>
      </c>
      <c r="S7" s="47" t="s">
        <v>43</v>
      </c>
      <c r="U7" s="58">
        <v>1</v>
      </c>
      <c r="V7" s="69" t="str">
        <f t="shared" ref="V7:V19" si="2">D7</f>
        <v>Svenni</v>
      </c>
      <c r="W7" s="1">
        <f>SUM(E7:Q7)</f>
        <v>60</v>
      </c>
      <c r="Y7" s="58">
        <v>1</v>
      </c>
      <c r="Z7" s="69" t="str">
        <f>A7</f>
        <v>Svenni</v>
      </c>
      <c r="AA7" s="1">
        <f>SUM(W7+W37)</f>
        <v>121</v>
      </c>
    </row>
    <row r="8" spans="1:27">
      <c r="A8" s="51" t="s">
        <v>10</v>
      </c>
      <c r="B8">
        <f>SUM(B7+1)</f>
        <v>2</v>
      </c>
      <c r="C8" s="51">
        <f t="shared" ca="1" si="0"/>
        <v>0.60401437637247835</v>
      </c>
      <c r="D8" s="51" t="s">
        <v>10</v>
      </c>
      <c r="E8" s="4">
        <v>1</v>
      </c>
      <c r="F8" s="98"/>
      <c r="G8" s="4">
        <v>6</v>
      </c>
      <c r="H8" s="4">
        <v>7</v>
      </c>
      <c r="I8" s="4">
        <v>6</v>
      </c>
      <c r="J8" s="4">
        <v>2</v>
      </c>
      <c r="K8" s="4">
        <v>6</v>
      </c>
      <c r="L8" s="4">
        <v>1</v>
      </c>
      <c r="M8" s="4">
        <v>3</v>
      </c>
      <c r="N8" s="4">
        <v>8</v>
      </c>
      <c r="O8" s="4">
        <v>3</v>
      </c>
      <c r="P8" s="4">
        <v>5</v>
      </c>
      <c r="Q8" s="4">
        <v>3</v>
      </c>
      <c r="R8" s="51" t="str">
        <f t="shared" si="1"/>
        <v>Krista</v>
      </c>
      <c r="S8" s="51" t="s">
        <v>28</v>
      </c>
      <c r="U8" s="62">
        <v>2</v>
      </c>
      <c r="V8" s="73" t="str">
        <f t="shared" si="2"/>
        <v>Krista</v>
      </c>
      <c r="W8" s="1">
        <f>SUM(E8:Q8)</f>
        <v>51</v>
      </c>
      <c r="Y8" s="59">
        <v>2</v>
      </c>
      <c r="Z8" s="70" t="str">
        <f>A8</f>
        <v>Krista</v>
      </c>
      <c r="AA8" s="1">
        <f>SUM(W8+W31)</f>
        <v>139</v>
      </c>
    </row>
    <row r="9" spans="1:27">
      <c r="A9" s="52" t="s">
        <v>5</v>
      </c>
      <c r="B9">
        <f t="shared" ref="B9:B19" si="3">SUM(B8+1)</f>
        <v>3</v>
      </c>
      <c r="C9" s="52">
        <f t="shared" ca="1" si="0"/>
        <v>0.99488634592905001</v>
      </c>
      <c r="D9" s="52" t="s">
        <v>5</v>
      </c>
      <c r="E9" s="4">
        <v>8</v>
      </c>
      <c r="F9" s="4">
        <v>12</v>
      </c>
      <c r="G9" s="98"/>
      <c r="H9" s="4">
        <v>8</v>
      </c>
      <c r="I9" s="84">
        <v>12</v>
      </c>
      <c r="J9" s="4">
        <v>8</v>
      </c>
      <c r="K9" s="4">
        <v>7</v>
      </c>
      <c r="L9" s="4">
        <v>8</v>
      </c>
      <c r="M9" s="4">
        <v>7</v>
      </c>
      <c r="N9" s="4">
        <v>12</v>
      </c>
      <c r="O9" s="4">
        <v>8</v>
      </c>
      <c r="P9" s="4">
        <v>8</v>
      </c>
      <c r="Q9" s="4">
        <v>10</v>
      </c>
      <c r="R9" s="52" t="str">
        <f t="shared" si="1"/>
        <v>Gaui</v>
      </c>
      <c r="S9" s="52" t="s">
        <v>30</v>
      </c>
      <c r="U9" s="63">
        <v>3</v>
      </c>
      <c r="V9" s="74" t="str">
        <f t="shared" si="2"/>
        <v>Gaui</v>
      </c>
      <c r="W9" s="1">
        <f>SUM(E9:Q9)</f>
        <v>108</v>
      </c>
      <c r="Y9" s="60">
        <v>3</v>
      </c>
      <c r="Z9" s="71" t="str">
        <f>A9</f>
        <v>Gaui</v>
      </c>
      <c r="AA9" s="1">
        <f>SUM(W9+W38)</f>
        <v>175</v>
      </c>
    </row>
    <row r="10" spans="1:27">
      <c r="A10" s="54" t="s">
        <v>8</v>
      </c>
      <c r="B10">
        <f t="shared" si="3"/>
        <v>4</v>
      </c>
      <c r="C10" s="54">
        <f t="shared" ca="1" si="0"/>
        <v>0.49190006090584082</v>
      </c>
      <c r="D10" s="54" t="s">
        <v>8</v>
      </c>
      <c r="E10" s="4">
        <v>12</v>
      </c>
      <c r="F10" s="4">
        <v>10</v>
      </c>
      <c r="G10" s="4">
        <v>4</v>
      </c>
      <c r="H10" s="98"/>
      <c r="I10" s="4">
        <v>1</v>
      </c>
      <c r="J10" s="4">
        <v>7</v>
      </c>
      <c r="K10" s="4">
        <v>3</v>
      </c>
      <c r="L10" s="4">
        <v>10</v>
      </c>
      <c r="M10" s="4">
        <v>12</v>
      </c>
      <c r="N10" s="4">
        <v>7</v>
      </c>
      <c r="O10" s="4">
        <v>10</v>
      </c>
      <c r="P10" s="4">
        <v>10</v>
      </c>
      <c r="Q10" s="83">
        <v>12</v>
      </c>
      <c r="R10" s="54" t="str">
        <f t="shared" si="1"/>
        <v>Robbi</v>
      </c>
      <c r="S10" s="54" t="s">
        <v>18</v>
      </c>
      <c r="U10" s="65">
        <v>4</v>
      </c>
      <c r="V10" s="76" t="str">
        <f t="shared" si="2"/>
        <v>Robbi</v>
      </c>
      <c r="W10" s="1">
        <f>SUM(E10:Q10)</f>
        <v>98</v>
      </c>
      <c r="Y10" s="61">
        <v>4</v>
      </c>
      <c r="Z10" s="72" t="str">
        <f>A10</f>
        <v>Robbi</v>
      </c>
      <c r="AA10" s="1">
        <f>SUM(W10+W29)</f>
        <v>186</v>
      </c>
    </row>
    <row r="11" spans="1:27">
      <c r="A11" s="56" t="s">
        <v>39</v>
      </c>
      <c r="B11">
        <f t="shared" si="3"/>
        <v>5</v>
      </c>
      <c r="C11" s="56">
        <f t="shared" ca="1" si="0"/>
        <v>0.25386951780980738</v>
      </c>
      <c r="D11" s="56" t="s">
        <v>39</v>
      </c>
      <c r="E11" s="84"/>
      <c r="F11" s="84"/>
      <c r="G11" s="84"/>
      <c r="H11" s="84"/>
      <c r="I11" s="98"/>
      <c r="J11" s="84"/>
      <c r="K11" s="84"/>
      <c r="L11" s="84"/>
      <c r="M11" s="84"/>
      <c r="N11" s="84"/>
      <c r="O11" s="84"/>
      <c r="P11" s="84"/>
      <c r="Q11" s="84"/>
      <c r="R11" s="56" t="str">
        <f t="shared" si="1"/>
        <v>Snorri</v>
      </c>
      <c r="S11" s="56" t="s">
        <v>30</v>
      </c>
      <c r="U11" s="67">
        <v>5</v>
      </c>
      <c r="V11" s="78" t="str">
        <f t="shared" si="2"/>
        <v>Snorri</v>
      </c>
      <c r="W11" s="1">
        <f>SUM(W9)</f>
        <v>108</v>
      </c>
      <c r="Y11" s="62">
        <v>5</v>
      </c>
      <c r="Z11" s="73" t="str">
        <f>A11</f>
        <v>Snorri</v>
      </c>
      <c r="AA11" s="1">
        <f>SUM(W11+W35)</f>
        <v>162</v>
      </c>
    </row>
    <row r="12" spans="1:27">
      <c r="A12" s="49" t="s">
        <v>22</v>
      </c>
      <c r="B12">
        <f t="shared" si="3"/>
        <v>6</v>
      </c>
      <c r="C12" s="49">
        <f t="shared" ca="1" si="0"/>
        <v>0.85392058289808404</v>
      </c>
      <c r="D12" s="49" t="s">
        <v>22</v>
      </c>
      <c r="E12" s="4">
        <v>3</v>
      </c>
      <c r="F12" s="4">
        <v>6</v>
      </c>
      <c r="G12" s="4">
        <v>2</v>
      </c>
      <c r="H12" s="4">
        <v>3</v>
      </c>
      <c r="I12" s="4">
        <v>2</v>
      </c>
      <c r="J12" s="98"/>
      <c r="K12" s="4">
        <v>1</v>
      </c>
      <c r="L12" s="4">
        <v>2</v>
      </c>
      <c r="M12" s="4">
        <v>10</v>
      </c>
      <c r="N12" s="4">
        <v>5</v>
      </c>
      <c r="O12" s="4">
        <v>-1</v>
      </c>
      <c r="P12" s="4">
        <v>2</v>
      </c>
      <c r="Q12" s="4">
        <v>5</v>
      </c>
      <c r="R12" s="49" t="str">
        <f t="shared" si="1"/>
        <v>Keli</v>
      </c>
      <c r="S12" s="49" t="s">
        <v>23</v>
      </c>
      <c r="U12" s="60">
        <v>6</v>
      </c>
      <c r="V12" s="71" t="str">
        <f t="shared" si="2"/>
        <v>Keli</v>
      </c>
      <c r="W12" s="1">
        <f>SUM(E12:Q12)</f>
        <v>40</v>
      </c>
      <c r="Y12" s="63">
        <v>6</v>
      </c>
      <c r="Z12" s="74" t="str">
        <f>A12</f>
        <v>Keli</v>
      </c>
      <c r="AA12" s="1">
        <f>SUM(W12+W27)</f>
        <v>108</v>
      </c>
    </row>
    <row r="13" spans="1:27">
      <c r="A13" s="53" t="s">
        <v>9</v>
      </c>
      <c r="B13">
        <f t="shared" si="3"/>
        <v>7</v>
      </c>
      <c r="C13" s="53">
        <f t="shared" ca="1" si="0"/>
        <v>7.4851169678888496E-2</v>
      </c>
      <c r="D13" s="53" t="s">
        <v>9</v>
      </c>
      <c r="E13" s="4">
        <v>10</v>
      </c>
      <c r="F13" s="4">
        <v>7</v>
      </c>
      <c r="G13" s="4">
        <v>8</v>
      </c>
      <c r="H13" s="4">
        <v>5</v>
      </c>
      <c r="I13" s="4">
        <v>5</v>
      </c>
      <c r="J13" s="4">
        <v>6</v>
      </c>
      <c r="K13" s="98"/>
      <c r="L13" s="4">
        <v>12</v>
      </c>
      <c r="M13" s="4">
        <v>8</v>
      </c>
      <c r="N13" s="4">
        <v>10</v>
      </c>
      <c r="O13" s="4">
        <v>12</v>
      </c>
      <c r="P13" s="4">
        <v>12</v>
      </c>
      <c r="Q13" s="4">
        <v>4</v>
      </c>
      <c r="R13" s="53" t="str">
        <f t="shared" si="1"/>
        <v>Haukur</v>
      </c>
      <c r="S13" s="53" t="s">
        <v>45</v>
      </c>
      <c r="U13" s="64">
        <v>7</v>
      </c>
      <c r="V13" s="75" t="str">
        <f t="shared" si="2"/>
        <v>Haukur</v>
      </c>
      <c r="W13" s="1">
        <f>SUM(E13:Q13)</f>
        <v>99</v>
      </c>
      <c r="Y13" s="64">
        <v>7</v>
      </c>
      <c r="Z13" s="75" t="str">
        <f>A13</f>
        <v>Haukur</v>
      </c>
      <c r="AA13" s="1">
        <f>SUM(W13+W30)</f>
        <v>193</v>
      </c>
    </row>
    <row r="14" spans="1:27">
      <c r="A14" s="50" t="s">
        <v>47</v>
      </c>
      <c r="B14">
        <f t="shared" si="3"/>
        <v>8</v>
      </c>
      <c r="C14" s="50">
        <f t="shared" ca="1" si="0"/>
        <v>0.25898218756036817</v>
      </c>
      <c r="D14" s="50" t="s">
        <v>37</v>
      </c>
      <c r="E14" s="4">
        <v>5</v>
      </c>
      <c r="F14" s="4">
        <v>5</v>
      </c>
      <c r="G14" s="4">
        <v>1</v>
      </c>
      <c r="H14" s="4">
        <v>1</v>
      </c>
      <c r="I14" s="4">
        <v>8</v>
      </c>
      <c r="J14" s="4">
        <v>5</v>
      </c>
      <c r="K14" s="4">
        <v>10</v>
      </c>
      <c r="L14" s="98"/>
      <c r="M14" s="4">
        <v>5</v>
      </c>
      <c r="N14" s="4">
        <v>1</v>
      </c>
      <c r="O14" s="4">
        <v>7</v>
      </c>
      <c r="P14" s="4">
        <v>7</v>
      </c>
      <c r="Q14" s="4">
        <v>7</v>
      </c>
      <c r="R14" s="50" t="str">
        <f t="shared" si="1"/>
        <v>Freyja</v>
      </c>
      <c r="S14" s="50" t="s">
        <v>38</v>
      </c>
      <c r="U14" s="61">
        <v>8</v>
      </c>
      <c r="V14" s="72" t="str">
        <f t="shared" si="2"/>
        <v>Freyja</v>
      </c>
      <c r="W14" s="1">
        <f>SUM(E14:Q14)</f>
        <v>62</v>
      </c>
      <c r="Y14" s="65">
        <v>8</v>
      </c>
      <c r="Z14" s="76" t="str">
        <f>A14</f>
        <v>Erik (Freyja)</v>
      </c>
      <c r="AA14" s="1">
        <f>SUM(W14+W36)</f>
        <v>132</v>
      </c>
    </row>
    <row r="15" spans="1:27">
      <c r="A15" s="55" t="s">
        <v>11</v>
      </c>
      <c r="B15">
        <f t="shared" si="3"/>
        <v>9</v>
      </c>
      <c r="C15" s="55">
        <f t="shared" ca="1" si="0"/>
        <v>4.0768587369929499E-2</v>
      </c>
      <c r="D15" s="55" t="s">
        <v>11</v>
      </c>
      <c r="E15" s="4">
        <v>2</v>
      </c>
      <c r="F15" s="4">
        <v>2</v>
      </c>
      <c r="G15" s="4">
        <v>0</v>
      </c>
      <c r="H15" s="4">
        <v>4</v>
      </c>
      <c r="I15" s="4">
        <v>7</v>
      </c>
      <c r="J15" s="4">
        <v>10</v>
      </c>
      <c r="K15" s="4">
        <v>12</v>
      </c>
      <c r="L15" s="4">
        <v>5</v>
      </c>
      <c r="M15" s="98"/>
      <c r="N15" s="4">
        <v>4</v>
      </c>
      <c r="O15" s="4">
        <v>6</v>
      </c>
      <c r="P15" s="4">
        <v>6</v>
      </c>
      <c r="Q15" s="4">
        <v>8</v>
      </c>
      <c r="R15" s="55" t="str">
        <f t="shared" si="1"/>
        <v>Runi</v>
      </c>
      <c r="S15" s="55" t="s">
        <v>33</v>
      </c>
      <c r="U15" s="66">
        <v>9</v>
      </c>
      <c r="V15" s="77" t="str">
        <f t="shared" si="2"/>
        <v>Runi</v>
      </c>
      <c r="W15" s="1">
        <f>SUM(E15:Q15)</f>
        <v>66</v>
      </c>
      <c r="Y15" s="66">
        <v>9</v>
      </c>
      <c r="Z15" s="77" t="str">
        <f>A15</f>
        <v>Runi</v>
      </c>
      <c r="AA15" s="1">
        <f>SUM(W15+W32)</f>
        <v>110</v>
      </c>
    </row>
    <row r="16" spans="1:27">
      <c r="A16" s="57" t="s">
        <v>46</v>
      </c>
      <c r="B16">
        <f t="shared" si="3"/>
        <v>10</v>
      </c>
      <c r="C16" s="57">
        <f t="shared" ca="1" si="0"/>
        <v>0.2862076056968228</v>
      </c>
      <c r="D16" s="57" t="s">
        <v>35</v>
      </c>
      <c r="E16" s="4">
        <v>7</v>
      </c>
      <c r="F16" s="4">
        <v>4</v>
      </c>
      <c r="G16" s="4">
        <v>5</v>
      </c>
      <c r="H16" s="4">
        <v>0</v>
      </c>
      <c r="I16" s="4">
        <v>4</v>
      </c>
      <c r="J16" s="4">
        <v>-1</v>
      </c>
      <c r="K16" s="4">
        <v>5</v>
      </c>
      <c r="L16" s="4">
        <v>3</v>
      </c>
      <c r="M16" s="4">
        <v>4</v>
      </c>
      <c r="N16" s="98"/>
      <c r="O16" s="4">
        <v>2</v>
      </c>
      <c r="P16" s="4">
        <v>4</v>
      </c>
      <c r="Q16" s="4">
        <v>1</v>
      </c>
      <c r="R16" s="57" t="str">
        <f t="shared" si="1"/>
        <v>Þrándur</v>
      </c>
      <c r="S16" s="57" t="s">
        <v>36</v>
      </c>
      <c r="U16" s="68">
        <v>10</v>
      </c>
      <c r="V16" s="79" t="str">
        <f t="shared" si="2"/>
        <v>Þrándur</v>
      </c>
      <c r="W16" s="1">
        <f>SUM(E16:Q16)</f>
        <v>38</v>
      </c>
      <c r="Y16" s="61">
        <v>10</v>
      </c>
      <c r="Z16" s="72" t="str">
        <f>A16</f>
        <v>Óli (Þrándur)</v>
      </c>
      <c r="AA16" s="1">
        <f>SUM(W16+W34)</f>
        <v>105</v>
      </c>
    </row>
    <row r="17" spans="1:27">
      <c r="A17" s="50" t="s">
        <v>25</v>
      </c>
      <c r="B17">
        <f t="shared" si="3"/>
        <v>11</v>
      </c>
      <c r="C17" s="50">
        <f t="shared" ca="1" si="0"/>
        <v>0.36964677139846902</v>
      </c>
      <c r="D17" s="50" t="s">
        <v>25</v>
      </c>
      <c r="E17" s="4">
        <v>4</v>
      </c>
      <c r="F17" s="4">
        <v>3</v>
      </c>
      <c r="G17" s="4">
        <v>7</v>
      </c>
      <c r="H17" s="4">
        <v>2</v>
      </c>
      <c r="I17" s="4">
        <v>0</v>
      </c>
      <c r="J17" s="4">
        <v>3</v>
      </c>
      <c r="K17" s="4">
        <v>4</v>
      </c>
      <c r="L17" s="4">
        <v>6</v>
      </c>
      <c r="M17" s="4">
        <v>1</v>
      </c>
      <c r="N17" s="4">
        <v>3</v>
      </c>
      <c r="O17" s="98"/>
      <c r="P17" s="4">
        <v>-1</v>
      </c>
      <c r="Q17" s="4">
        <v>0</v>
      </c>
      <c r="R17" s="50" t="str">
        <f t="shared" si="1"/>
        <v>Rósa</v>
      </c>
      <c r="S17" s="50" t="s">
        <v>27</v>
      </c>
      <c r="U17" s="61">
        <v>11</v>
      </c>
      <c r="V17" s="72" t="str">
        <f t="shared" si="2"/>
        <v>Rósa</v>
      </c>
      <c r="W17" s="1">
        <f>SUM(E17:Q17)</f>
        <v>32</v>
      </c>
      <c r="Y17" s="67">
        <v>11</v>
      </c>
      <c r="Z17" s="78" t="str">
        <f>A17</f>
        <v>Rósa</v>
      </c>
      <c r="AA17" s="1">
        <f>SUM(W17+W33)</f>
        <v>70</v>
      </c>
    </row>
    <row r="18" spans="1:27">
      <c r="A18" s="47" t="s">
        <v>15</v>
      </c>
      <c r="B18">
        <f t="shared" si="3"/>
        <v>12</v>
      </c>
      <c r="C18" s="47">
        <f t="shared" ca="1" si="0"/>
        <v>1.6093882823015271E-2</v>
      </c>
      <c r="D18" s="47" t="s">
        <v>15</v>
      </c>
      <c r="E18" s="4">
        <v>6</v>
      </c>
      <c r="F18" s="4">
        <v>1</v>
      </c>
      <c r="G18" s="4">
        <v>10</v>
      </c>
      <c r="H18" s="4">
        <v>6</v>
      </c>
      <c r="I18" s="4">
        <v>10</v>
      </c>
      <c r="J18" s="4">
        <v>12</v>
      </c>
      <c r="K18" s="4">
        <v>2</v>
      </c>
      <c r="L18" s="4">
        <v>4</v>
      </c>
      <c r="M18" s="4">
        <v>2</v>
      </c>
      <c r="N18" s="4">
        <v>6</v>
      </c>
      <c r="O18" s="4">
        <v>5</v>
      </c>
      <c r="P18" s="98"/>
      <c r="Q18" s="4">
        <v>6</v>
      </c>
      <c r="R18" s="47" t="str">
        <f t="shared" si="1"/>
        <v>Gauti</v>
      </c>
      <c r="S18" s="47" t="s">
        <v>16</v>
      </c>
      <c r="U18" s="58">
        <v>12</v>
      </c>
      <c r="V18" s="69" t="str">
        <f t="shared" si="2"/>
        <v>Gauti</v>
      </c>
      <c r="W18" s="1">
        <f>SUM(E18:Q18)</f>
        <v>70</v>
      </c>
      <c r="Y18" s="58">
        <v>12</v>
      </c>
      <c r="Z18" s="69" t="str">
        <f>A18</f>
        <v>Gauti</v>
      </c>
      <c r="AA18" s="1">
        <f>SUM(W18+W28)</f>
        <v>148</v>
      </c>
    </row>
    <row r="19" spans="1:27">
      <c r="A19" s="48" t="s">
        <v>12</v>
      </c>
      <c r="B19">
        <f t="shared" si="3"/>
        <v>13</v>
      </c>
      <c r="C19" s="48">
        <f t="shared" ca="1" si="0"/>
        <v>0.3022344723331063</v>
      </c>
      <c r="D19" s="48" t="s">
        <v>12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8"/>
      <c r="R19" s="48" t="str">
        <f t="shared" si="1"/>
        <v>Þói</v>
      </c>
      <c r="S19" s="48" t="s">
        <v>18</v>
      </c>
      <c r="U19" s="59">
        <v>13</v>
      </c>
      <c r="V19" s="70" t="str">
        <f t="shared" si="2"/>
        <v>Þói</v>
      </c>
      <c r="W19" s="1">
        <f>SUM(W10)</f>
        <v>98</v>
      </c>
      <c r="Y19" s="68">
        <v>13</v>
      </c>
      <c r="Z19" s="79" t="str">
        <f>A19</f>
        <v>Þói</v>
      </c>
      <c r="AA19" s="1">
        <f>SUM(W19+W39)</f>
        <v>156</v>
      </c>
    </row>
    <row r="20" spans="1:27">
      <c r="C20" s="18" t="s">
        <v>1</v>
      </c>
      <c r="D20" s="5"/>
      <c r="E20" s="5">
        <f>SUM(E7:E19)</f>
        <v>58</v>
      </c>
      <c r="F20" s="5">
        <f>SUM(F7:F19)</f>
        <v>58</v>
      </c>
      <c r="G20" s="5">
        <f>SUM(G7:G19)</f>
        <v>46</v>
      </c>
      <c r="H20" s="5">
        <f>SUM(H7:H19)</f>
        <v>46</v>
      </c>
      <c r="I20" s="5">
        <f>SUM(I7:I19)</f>
        <v>58</v>
      </c>
      <c r="J20" s="5">
        <f>SUM(J7:J19)</f>
        <v>56</v>
      </c>
      <c r="K20" s="5">
        <f>SUM(K7:K19)</f>
        <v>58</v>
      </c>
      <c r="L20" s="5">
        <f>SUM(L7:L19)</f>
        <v>58</v>
      </c>
      <c r="M20" s="5">
        <f>SUM(M7:M19)</f>
        <v>58</v>
      </c>
      <c r="N20" s="5">
        <f>SUM(N7:N19)</f>
        <v>58</v>
      </c>
      <c r="O20" s="5">
        <f>SUM(O7:O19)</f>
        <v>56</v>
      </c>
      <c r="P20" s="5">
        <f>SUM(P7:P19)</f>
        <v>56</v>
      </c>
      <c r="Q20" s="5">
        <f>SUM(Q7:Q19)</f>
        <v>58</v>
      </c>
      <c r="R20" s="19"/>
    </row>
    <row r="24" spans="1:27" ht="20.25" thickBot="1">
      <c r="B24" s="96" t="s">
        <v>20</v>
      </c>
      <c r="C24" s="96"/>
      <c r="D24" s="97"/>
      <c r="E24" s="31" t="str">
        <f>(A27)</f>
        <v>Keli</v>
      </c>
      <c r="F24" s="40" t="str">
        <f>(A28)</f>
        <v>Gauti</v>
      </c>
      <c r="G24" s="41" t="str">
        <f>(A29)</f>
        <v>Robbi</v>
      </c>
      <c r="H24" s="29" t="str">
        <f>(A30)</f>
        <v>Haukur</v>
      </c>
      <c r="I24" s="42" t="str">
        <f>(A31)</f>
        <v>Krista</v>
      </c>
      <c r="J24" s="43" t="str">
        <f>(A32)</f>
        <v>Runi</v>
      </c>
      <c r="K24" s="38" t="str">
        <f>(A33)</f>
        <v>Rósa</v>
      </c>
      <c r="L24" s="39" t="str">
        <f>(A34)</f>
        <v>Óli (Þrándur)</v>
      </c>
      <c r="M24" s="28" t="str">
        <f>(A35)</f>
        <v>Snorri</v>
      </c>
      <c r="N24" s="29" t="str">
        <f>(A36)</f>
        <v>Erik (Freyja)</v>
      </c>
      <c r="O24" s="30" t="str">
        <f>(A37)</f>
        <v>Svenni</v>
      </c>
      <c r="P24" s="31" t="str">
        <f>(A38)</f>
        <v>Gaui</v>
      </c>
      <c r="Q24" s="22" t="str">
        <f>(A39)</f>
        <v>Þói</v>
      </c>
    </row>
    <row r="25" spans="1:27" ht="13.5" thickBot="1">
      <c r="C25" s="2"/>
      <c r="D25" s="3"/>
      <c r="E25" s="7"/>
      <c r="F25" s="8"/>
      <c r="G25" s="9"/>
      <c r="H25" s="10"/>
      <c r="I25" s="11"/>
      <c r="J25" s="12"/>
      <c r="K25" s="13"/>
      <c r="L25" s="14"/>
      <c r="M25" s="15"/>
      <c r="N25" s="10"/>
      <c r="O25" s="16"/>
      <c r="P25" s="7"/>
      <c r="Q25" s="17"/>
      <c r="R25" s="3"/>
    </row>
    <row r="26" spans="1:27">
      <c r="C26" s="46" t="s">
        <v>7</v>
      </c>
      <c r="D26" s="1" t="s">
        <v>0</v>
      </c>
      <c r="E26" s="88" t="str">
        <f>CONCATENATE(A27," gefur")</f>
        <v>Keli gefur</v>
      </c>
      <c r="F26" s="90" t="str">
        <f>CONCATENATE(A28," gefur")</f>
        <v>Gauti gefur</v>
      </c>
      <c r="G26" s="91" t="str">
        <f>CONCATENATE(A29," gefur")</f>
        <v>Robbi gefur</v>
      </c>
      <c r="H26" s="86" t="str">
        <f>CONCATENATE(A30," gefur")</f>
        <v>Haukur gefur</v>
      </c>
      <c r="I26" s="92" t="str">
        <f>CONCATENATE(A31," gefur")</f>
        <v>Krista gefur</v>
      </c>
      <c r="J26" s="93" t="str">
        <f>CONCATENATE(A32," gefur")</f>
        <v>Runi gefur</v>
      </c>
      <c r="K26" s="94" t="str">
        <f>CONCATENATE(A33," gefur")</f>
        <v>Rósa gefur</v>
      </c>
      <c r="L26" s="95" t="str">
        <f>CONCATENATE(A34," gefur")</f>
        <v>Óli (Þrándur) gefur</v>
      </c>
      <c r="M26" s="85" t="str">
        <f>CONCATENATE(A35," gefur")</f>
        <v>Snorri gefur</v>
      </c>
      <c r="N26" s="86" t="str">
        <f>CONCATENATE(A36," gefur")</f>
        <v>Erik (Freyja) gefur</v>
      </c>
      <c r="O26" s="87" t="str">
        <f>CONCATENATE(A37," gefur")</f>
        <v>Svenni gefur</v>
      </c>
      <c r="P26" s="88" t="str">
        <f>CONCATENATE(A38," gefur")</f>
        <v>Gaui gefur</v>
      </c>
      <c r="Q26" s="89" t="str">
        <f>CONCATENATE(A39," gefur")</f>
        <v>Þói gefur</v>
      </c>
      <c r="R26" s="6" t="s">
        <v>0</v>
      </c>
      <c r="S26" s="45" t="s">
        <v>6</v>
      </c>
      <c r="U26" s="20"/>
      <c r="V26" s="21" t="s">
        <v>0</v>
      </c>
      <c r="W26" s="80" t="s">
        <v>3</v>
      </c>
    </row>
    <row r="27" spans="1:27">
      <c r="A27" s="49" t="s">
        <v>22</v>
      </c>
      <c r="B27">
        <v>1</v>
      </c>
      <c r="C27" s="49">
        <f t="shared" ref="C27:C39" ca="1" si="4">RAND()</f>
        <v>0.70724029588600601</v>
      </c>
      <c r="D27" s="49" t="s">
        <v>22</v>
      </c>
      <c r="E27" s="98"/>
      <c r="F27" s="4">
        <v>3</v>
      </c>
      <c r="G27" s="4">
        <v>8</v>
      </c>
      <c r="H27" s="4">
        <v>8</v>
      </c>
      <c r="I27" s="4">
        <v>0</v>
      </c>
      <c r="J27" s="4">
        <v>5</v>
      </c>
      <c r="K27" s="4">
        <v>8</v>
      </c>
      <c r="L27" s="4">
        <v>8</v>
      </c>
      <c r="M27" s="4">
        <v>6</v>
      </c>
      <c r="N27" s="4">
        <v>8</v>
      </c>
      <c r="O27" s="4">
        <v>6</v>
      </c>
      <c r="P27" s="4">
        <v>0</v>
      </c>
      <c r="Q27" s="4">
        <v>8</v>
      </c>
      <c r="R27" s="49" t="str">
        <f t="shared" ref="R27:R39" si="5">D27</f>
        <v>Keli</v>
      </c>
      <c r="S27" s="49" t="s">
        <v>24</v>
      </c>
      <c r="U27" s="60">
        <v>1</v>
      </c>
      <c r="V27" s="71" t="str">
        <f t="shared" ref="V27:V39" si="6">D27</f>
        <v>Keli</v>
      </c>
      <c r="W27" s="1">
        <f>SUM(E27:Q27)</f>
        <v>68</v>
      </c>
    </row>
    <row r="28" spans="1:27">
      <c r="A28" s="47" t="s">
        <v>15</v>
      </c>
      <c r="B28">
        <f>SUM(B27+1)</f>
        <v>2</v>
      </c>
      <c r="C28" s="47">
        <f t="shared" ca="1" si="4"/>
        <v>0.41795360546815186</v>
      </c>
      <c r="D28" s="47" t="s">
        <v>15</v>
      </c>
      <c r="E28" s="4">
        <v>6</v>
      </c>
      <c r="F28" s="98"/>
      <c r="G28" s="4">
        <v>7</v>
      </c>
      <c r="H28" s="4">
        <v>4</v>
      </c>
      <c r="I28" s="4">
        <v>6</v>
      </c>
      <c r="J28" s="4">
        <v>3</v>
      </c>
      <c r="K28" s="4">
        <v>7</v>
      </c>
      <c r="L28" s="4">
        <v>6</v>
      </c>
      <c r="M28" s="4">
        <v>8</v>
      </c>
      <c r="N28" s="4">
        <v>10</v>
      </c>
      <c r="O28" s="4">
        <v>7</v>
      </c>
      <c r="P28" s="4">
        <v>10</v>
      </c>
      <c r="Q28" s="4">
        <v>4</v>
      </c>
      <c r="R28" s="47" t="str">
        <f t="shared" si="5"/>
        <v>Gauti</v>
      </c>
      <c r="S28" s="47" t="s">
        <v>17</v>
      </c>
      <c r="U28" s="58">
        <v>2</v>
      </c>
      <c r="V28" s="69" t="str">
        <f t="shared" si="6"/>
        <v>Gauti</v>
      </c>
      <c r="W28" s="1">
        <f>SUM(E28:Q28)</f>
        <v>78</v>
      </c>
    </row>
    <row r="29" spans="1:27">
      <c r="A29" s="54" t="s">
        <v>8</v>
      </c>
      <c r="B29">
        <f t="shared" ref="B29:B39" si="7">SUM(B28+1)</f>
        <v>3</v>
      </c>
      <c r="C29" s="54">
        <f t="shared" ca="1" si="4"/>
        <v>2.0853270944313884E-2</v>
      </c>
      <c r="D29" s="54" t="s">
        <v>8</v>
      </c>
      <c r="E29" s="4">
        <v>8</v>
      </c>
      <c r="F29" s="4">
        <v>10</v>
      </c>
      <c r="G29" s="98"/>
      <c r="H29" s="4">
        <v>12</v>
      </c>
      <c r="I29" s="84">
        <v>12</v>
      </c>
      <c r="J29" s="4">
        <v>6</v>
      </c>
      <c r="K29" s="4">
        <v>12</v>
      </c>
      <c r="L29" s="4">
        <v>7</v>
      </c>
      <c r="M29" s="4">
        <v>-1</v>
      </c>
      <c r="N29" s="4">
        <v>3</v>
      </c>
      <c r="O29" s="4">
        <v>8</v>
      </c>
      <c r="P29" s="4">
        <v>8</v>
      </c>
      <c r="Q29" s="4">
        <v>3</v>
      </c>
      <c r="R29" s="54" t="str">
        <f t="shared" si="5"/>
        <v>Robbi</v>
      </c>
      <c r="S29" s="54" t="s">
        <v>29</v>
      </c>
      <c r="U29" s="65">
        <v>3</v>
      </c>
      <c r="V29" s="76" t="str">
        <f t="shared" si="6"/>
        <v>Robbi</v>
      </c>
      <c r="W29" s="1">
        <f>SUM(E29:Q29)</f>
        <v>88</v>
      </c>
    </row>
    <row r="30" spans="1:27">
      <c r="A30" s="53" t="s">
        <v>9</v>
      </c>
      <c r="B30">
        <f t="shared" si="7"/>
        <v>4</v>
      </c>
      <c r="C30" s="53">
        <f t="shared" ca="1" si="4"/>
        <v>0.45083216370341495</v>
      </c>
      <c r="D30" s="53" t="s">
        <v>9</v>
      </c>
      <c r="E30" s="4">
        <v>12</v>
      </c>
      <c r="F30" s="4">
        <v>8</v>
      </c>
      <c r="G30" s="4">
        <v>10</v>
      </c>
      <c r="H30" s="98"/>
      <c r="I30" s="4">
        <v>5</v>
      </c>
      <c r="J30" s="4">
        <v>7</v>
      </c>
      <c r="K30" s="4">
        <v>3</v>
      </c>
      <c r="L30" s="4">
        <v>10</v>
      </c>
      <c r="M30" s="4">
        <v>5</v>
      </c>
      <c r="N30" s="4">
        <v>6</v>
      </c>
      <c r="O30" s="4">
        <v>12</v>
      </c>
      <c r="P30" s="4">
        <v>6</v>
      </c>
      <c r="Q30" s="4">
        <v>10</v>
      </c>
      <c r="R30" s="53" t="str">
        <f t="shared" si="5"/>
        <v>Haukur</v>
      </c>
      <c r="S30" s="53" t="s">
        <v>32</v>
      </c>
      <c r="U30" s="64">
        <v>4</v>
      </c>
      <c r="V30" s="75" t="str">
        <f t="shared" si="6"/>
        <v>Haukur</v>
      </c>
      <c r="W30" s="1">
        <f>SUM(E30:Q30)</f>
        <v>94</v>
      </c>
    </row>
    <row r="31" spans="1:27">
      <c r="A31" s="51" t="s">
        <v>10</v>
      </c>
      <c r="B31">
        <f t="shared" si="7"/>
        <v>5</v>
      </c>
      <c r="C31" s="51">
        <f t="shared" ca="1" si="4"/>
        <v>0.18502189379718637</v>
      </c>
      <c r="D31" s="51" t="s">
        <v>10</v>
      </c>
      <c r="E31" s="84"/>
      <c r="F31" s="84"/>
      <c r="G31" s="84"/>
      <c r="H31" s="84"/>
      <c r="I31" s="98"/>
      <c r="J31" s="84"/>
      <c r="K31" s="84"/>
      <c r="L31" s="84"/>
      <c r="M31" s="84"/>
      <c r="N31" s="84"/>
      <c r="O31" s="84"/>
      <c r="P31" s="84"/>
      <c r="Q31" s="84"/>
      <c r="R31" s="51" t="str">
        <f t="shared" si="5"/>
        <v>Krista</v>
      </c>
      <c r="S31" s="51" t="s">
        <v>29</v>
      </c>
      <c r="U31" s="62">
        <v>5</v>
      </c>
      <c r="V31" s="73" t="str">
        <f t="shared" si="6"/>
        <v>Krista</v>
      </c>
      <c r="W31" s="1">
        <f>SUM(W29)</f>
        <v>88</v>
      </c>
    </row>
    <row r="32" spans="1:27">
      <c r="A32" s="55" t="s">
        <v>11</v>
      </c>
      <c r="B32">
        <f t="shared" si="7"/>
        <v>6</v>
      </c>
      <c r="C32" s="55">
        <f t="shared" ca="1" si="4"/>
        <v>0.6733969378639042</v>
      </c>
      <c r="D32" s="55" t="s">
        <v>11</v>
      </c>
      <c r="E32" s="4">
        <v>10</v>
      </c>
      <c r="F32" s="4">
        <v>-1</v>
      </c>
      <c r="G32" s="4">
        <v>3</v>
      </c>
      <c r="H32" s="4">
        <v>5</v>
      </c>
      <c r="I32" s="4">
        <v>4</v>
      </c>
      <c r="J32" s="98"/>
      <c r="K32" s="4">
        <v>2</v>
      </c>
      <c r="L32" s="4">
        <v>2</v>
      </c>
      <c r="M32" s="4">
        <v>2</v>
      </c>
      <c r="N32" s="4">
        <v>5</v>
      </c>
      <c r="O32" s="4">
        <v>4</v>
      </c>
      <c r="P32" s="4">
        <v>3</v>
      </c>
      <c r="Q32" s="4">
        <v>5</v>
      </c>
      <c r="R32" s="55" t="str">
        <f t="shared" si="5"/>
        <v>Runi</v>
      </c>
      <c r="S32" s="55" t="s">
        <v>34</v>
      </c>
      <c r="U32" s="66">
        <v>6</v>
      </c>
      <c r="V32" s="77" t="str">
        <f t="shared" si="6"/>
        <v>Runi</v>
      </c>
      <c r="W32" s="1">
        <f>SUM(E32:Q32)</f>
        <v>44</v>
      </c>
    </row>
    <row r="33" spans="1:23">
      <c r="A33" s="50" t="s">
        <v>25</v>
      </c>
      <c r="B33">
        <f t="shared" si="7"/>
        <v>7</v>
      </c>
      <c r="C33" s="50">
        <f t="shared" ca="1" si="4"/>
        <v>0.87979035529117988</v>
      </c>
      <c r="D33" s="50" t="s">
        <v>25</v>
      </c>
      <c r="E33" s="4">
        <v>2</v>
      </c>
      <c r="F33" s="4">
        <v>2</v>
      </c>
      <c r="G33" s="4">
        <v>4</v>
      </c>
      <c r="H33" s="4">
        <v>2</v>
      </c>
      <c r="I33" s="4">
        <v>2</v>
      </c>
      <c r="J33" s="4">
        <v>4</v>
      </c>
      <c r="K33" s="98"/>
      <c r="L33" s="4">
        <v>1</v>
      </c>
      <c r="M33" s="4">
        <v>3</v>
      </c>
      <c r="N33" s="4">
        <v>12</v>
      </c>
      <c r="O33" s="4">
        <v>3</v>
      </c>
      <c r="P33" s="4">
        <v>2</v>
      </c>
      <c r="Q33" s="4">
        <v>1</v>
      </c>
      <c r="R33" s="50" t="str">
        <f t="shared" si="5"/>
        <v>Rósa</v>
      </c>
      <c r="S33" s="50" t="s">
        <v>26</v>
      </c>
      <c r="U33" s="61">
        <v>7</v>
      </c>
      <c r="V33" s="72" t="str">
        <f t="shared" si="6"/>
        <v>Rósa</v>
      </c>
      <c r="W33" s="1">
        <f>SUM(E33:Q33)</f>
        <v>38</v>
      </c>
    </row>
    <row r="34" spans="1:23">
      <c r="A34" s="57" t="s">
        <v>46</v>
      </c>
      <c r="B34">
        <f t="shared" si="7"/>
        <v>8</v>
      </c>
      <c r="C34" s="57">
        <f t="shared" ca="1" si="4"/>
        <v>0.76975193986648893</v>
      </c>
      <c r="D34" s="57" t="s">
        <v>35</v>
      </c>
      <c r="E34" s="4">
        <v>-1</v>
      </c>
      <c r="F34" s="4">
        <v>12</v>
      </c>
      <c r="G34" s="4">
        <v>0</v>
      </c>
      <c r="H34" s="4">
        <v>7</v>
      </c>
      <c r="I34" s="4">
        <v>8</v>
      </c>
      <c r="J34" s="4">
        <v>-1</v>
      </c>
      <c r="K34" s="4">
        <v>5</v>
      </c>
      <c r="L34" s="98"/>
      <c r="M34" s="4">
        <v>12</v>
      </c>
      <c r="N34" s="4">
        <v>4</v>
      </c>
      <c r="O34" s="4">
        <v>2</v>
      </c>
      <c r="P34" s="83">
        <v>12</v>
      </c>
      <c r="Q34" s="4">
        <v>7</v>
      </c>
      <c r="R34" s="57" t="str">
        <f t="shared" si="5"/>
        <v>Þrándur</v>
      </c>
      <c r="S34" s="57" t="s">
        <v>31</v>
      </c>
      <c r="U34" s="68">
        <v>8</v>
      </c>
      <c r="V34" s="79" t="str">
        <f t="shared" si="6"/>
        <v>Þrándur</v>
      </c>
      <c r="W34" s="1">
        <f>SUM(E34:Q34)</f>
        <v>67</v>
      </c>
    </row>
    <row r="35" spans="1:23">
      <c r="A35" s="56" t="s">
        <v>39</v>
      </c>
      <c r="B35">
        <f t="shared" si="7"/>
        <v>9</v>
      </c>
      <c r="C35" s="56">
        <f t="shared" ca="1" si="4"/>
        <v>0.54677153689655</v>
      </c>
      <c r="D35" s="56" t="s">
        <v>39</v>
      </c>
      <c r="E35" s="4">
        <v>4</v>
      </c>
      <c r="F35" s="4">
        <v>5</v>
      </c>
      <c r="G35" s="4">
        <v>2</v>
      </c>
      <c r="H35" s="4">
        <v>1</v>
      </c>
      <c r="I35" s="4">
        <v>10</v>
      </c>
      <c r="J35" s="4">
        <v>2</v>
      </c>
      <c r="K35" s="4">
        <v>10</v>
      </c>
      <c r="L35" s="4">
        <v>4</v>
      </c>
      <c r="M35" s="98"/>
      <c r="N35" s="4">
        <v>-1</v>
      </c>
      <c r="O35" s="4">
        <v>10</v>
      </c>
      <c r="P35" s="4">
        <v>5</v>
      </c>
      <c r="Q35" s="4">
        <v>2</v>
      </c>
      <c r="R35" s="56" t="str">
        <f t="shared" si="5"/>
        <v>Snorri</v>
      </c>
      <c r="S35" s="56" t="s">
        <v>41</v>
      </c>
      <c r="U35" s="67">
        <v>9</v>
      </c>
      <c r="V35" s="78" t="str">
        <f t="shared" si="6"/>
        <v>Snorri</v>
      </c>
      <c r="W35" s="1">
        <f>SUM(E35:Q35)</f>
        <v>54</v>
      </c>
    </row>
    <row r="36" spans="1:23">
      <c r="A36" s="50" t="s">
        <v>47</v>
      </c>
      <c r="B36">
        <f t="shared" si="7"/>
        <v>10</v>
      </c>
      <c r="C36" s="50">
        <f t="shared" ca="1" si="4"/>
        <v>0.56250079235749428</v>
      </c>
      <c r="D36" s="50" t="s">
        <v>37</v>
      </c>
      <c r="E36" s="4">
        <v>5</v>
      </c>
      <c r="F36" s="4">
        <v>7</v>
      </c>
      <c r="G36" s="4">
        <v>1</v>
      </c>
      <c r="H36" s="4">
        <v>10</v>
      </c>
      <c r="I36" s="4">
        <v>1</v>
      </c>
      <c r="J36" s="4">
        <v>12</v>
      </c>
      <c r="K36" s="4">
        <v>1</v>
      </c>
      <c r="L36" s="4">
        <v>5</v>
      </c>
      <c r="M36" s="4">
        <v>10</v>
      </c>
      <c r="N36" s="98"/>
      <c r="O36" s="4">
        <v>5</v>
      </c>
      <c r="P36" s="4">
        <v>1</v>
      </c>
      <c r="Q36" s="4">
        <v>12</v>
      </c>
      <c r="R36" s="50" t="str">
        <f t="shared" si="5"/>
        <v>Freyja</v>
      </c>
      <c r="S36" s="50" t="s">
        <v>40</v>
      </c>
      <c r="U36" s="61">
        <v>10</v>
      </c>
      <c r="V36" s="72" t="str">
        <f t="shared" si="6"/>
        <v>Freyja</v>
      </c>
      <c r="W36" s="1">
        <f>SUM(E36:Q36)</f>
        <v>70</v>
      </c>
    </row>
    <row r="37" spans="1:23">
      <c r="A37" s="47" t="s">
        <v>42</v>
      </c>
      <c r="B37">
        <f t="shared" si="7"/>
        <v>11</v>
      </c>
      <c r="C37" s="47">
        <f t="shared" ca="1" si="4"/>
        <v>0.34532675131265034</v>
      </c>
      <c r="D37" s="47" t="s">
        <v>42</v>
      </c>
      <c r="E37" s="4">
        <v>7</v>
      </c>
      <c r="F37" s="4">
        <v>4</v>
      </c>
      <c r="G37" s="4">
        <v>5</v>
      </c>
      <c r="H37" s="4">
        <v>6</v>
      </c>
      <c r="I37" s="4">
        <v>3</v>
      </c>
      <c r="J37" s="4">
        <v>10</v>
      </c>
      <c r="K37" s="4">
        <v>4</v>
      </c>
      <c r="L37" s="4">
        <v>3</v>
      </c>
      <c r="M37" s="4">
        <v>7</v>
      </c>
      <c r="N37" s="4">
        <v>2</v>
      </c>
      <c r="O37" s="98"/>
      <c r="P37" s="4">
        <v>4</v>
      </c>
      <c r="Q37" s="4">
        <v>6</v>
      </c>
      <c r="R37" s="47" t="str">
        <f t="shared" si="5"/>
        <v>Svenni</v>
      </c>
      <c r="S37" s="47" t="s">
        <v>44</v>
      </c>
      <c r="U37" s="58">
        <v>11</v>
      </c>
      <c r="V37" s="69" t="str">
        <f t="shared" si="6"/>
        <v>Svenni</v>
      </c>
      <c r="W37" s="1">
        <f>SUM(E37:Q37)</f>
        <v>61</v>
      </c>
    </row>
    <row r="38" spans="1:23">
      <c r="A38" s="52" t="s">
        <v>5</v>
      </c>
      <c r="B38">
        <f t="shared" si="7"/>
        <v>12</v>
      </c>
      <c r="C38" s="52">
        <f t="shared" ca="1" si="4"/>
        <v>0.99931499173101912</v>
      </c>
      <c r="D38" s="52" t="s">
        <v>5</v>
      </c>
      <c r="E38" s="83"/>
      <c r="F38" s="83"/>
      <c r="G38" s="83"/>
      <c r="H38" s="83"/>
      <c r="I38" s="83"/>
      <c r="J38" s="83"/>
      <c r="K38" s="83"/>
      <c r="L38" s="83">
        <v>0</v>
      </c>
      <c r="M38" s="83"/>
      <c r="N38" s="83"/>
      <c r="O38" s="83"/>
      <c r="P38" s="98"/>
      <c r="Q38" s="83"/>
      <c r="R38" s="52" t="str">
        <f t="shared" si="5"/>
        <v>Gaui</v>
      </c>
      <c r="S38" s="52" t="s">
        <v>31</v>
      </c>
      <c r="U38" s="63">
        <v>12</v>
      </c>
      <c r="V38" s="74" t="str">
        <f t="shared" si="6"/>
        <v>Gaui</v>
      </c>
      <c r="W38" s="1">
        <f>SUM(W34)</f>
        <v>67</v>
      </c>
    </row>
    <row r="39" spans="1:23">
      <c r="A39" s="48" t="s">
        <v>12</v>
      </c>
      <c r="B39">
        <f t="shared" si="7"/>
        <v>13</v>
      </c>
      <c r="C39" s="48">
        <f t="shared" ca="1" si="4"/>
        <v>0.97140301003220109</v>
      </c>
      <c r="D39" s="48" t="s">
        <v>12</v>
      </c>
      <c r="E39" s="4">
        <v>3</v>
      </c>
      <c r="F39" s="4">
        <v>6</v>
      </c>
      <c r="G39" s="4">
        <v>6</v>
      </c>
      <c r="H39" s="4">
        <v>3</v>
      </c>
      <c r="I39" s="4">
        <v>7</v>
      </c>
      <c r="J39" s="4">
        <v>8</v>
      </c>
      <c r="K39" s="4">
        <v>6</v>
      </c>
      <c r="L39" s="4">
        <v>0</v>
      </c>
      <c r="M39" s="4">
        <v>4</v>
      </c>
      <c r="N39" s="4">
        <v>7</v>
      </c>
      <c r="O39" s="4">
        <v>1</v>
      </c>
      <c r="P39" s="4">
        <v>7</v>
      </c>
      <c r="Q39" s="98"/>
      <c r="R39" s="48" t="str">
        <f t="shared" si="5"/>
        <v>Þói</v>
      </c>
      <c r="S39" s="48" t="s">
        <v>19</v>
      </c>
      <c r="U39" s="59">
        <v>13</v>
      </c>
      <c r="V39" s="70" t="str">
        <f t="shared" si="6"/>
        <v>Þói</v>
      </c>
      <c r="W39" s="1">
        <f>SUM(E39:Q39)</f>
        <v>58</v>
      </c>
    </row>
    <row r="40" spans="1:23">
      <c r="C40" s="18" t="s">
        <v>1</v>
      </c>
      <c r="D40" s="5"/>
      <c r="E40" s="5">
        <f>SUM(E27:E39)</f>
        <v>56</v>
      </c>
      <c r="F40" s="5">
        <f>SUM(F27:F39)</f>
        <v>56</v>
      </c>
      <c r="G40" s="5">
        <f>SUM(G27:G39)</f>
        <v>46</v>
      </c>
      <c r="H40" s="5">
        <f>SUM(H27:H39)</f>
        <v>58</v>
      </c>
      <c r="I40" s="5">
        <f>SUM(I27:I39)</f>
        <v>58</v>
      </c>
      <c r="J40" s="5">
        <f>SUM(J27:J39)</f>
        <v>56</v>
      </c>
      <c r="K40" s="5">
        <f>SUM(K27:K39)</f>
        <v>58</v>
      </c>
      <c r="L40" s="5">
        <f>SUM(L27:L39)</f>
        <v>46</v>
      </c>
      <c r="M40" s="5">
        <f>SUM(M27:M39)</f>
        <v>56</v>
      </c>
      <c r="N40" s="5">
        <f>SUM(N27:N39)</f>
        <v>56</v>
      </c>
      <c r="O40" s="5">
        <f>SUM(O27:O39)</f>
        <v>58</v>
      </c>
      <c r="P40" s="5">
        <f>SUM(P27:P39)</f>
        <v>58</v>
      </c>
      <c r="Q40" s="5">
        <f>SUM(Q27:Q39)</f>
        <v>58</v>
      </c>
      <c r="R40" s="19"/>
    </row>
  </sheetData>
  <sortState ref="A33:AD46">
    <sortCondition descending="1" ref="C33:C46"/>
  </sortState>
  <mergeCells count="2">
    <mergeCell ref="B24:D24"/>
    <mergeCell ref="B4:D4"/>
  </mergeCells>
  <conditionalFormatting sqref="AA7:AA19">
    <cfRule type="dataBar" priority="2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0"/>
  <sheetViews>
    <sheetView topLeftCell="A7" workbookViewId="0">
      <selection activeCell="E27" sqref="E27:E40"/>
    </sheetView>
  </sheetViews>
  <sheetFormatPr defaultRowHeight="12.75"/>
  <cols>
    <col min="1" max="1" width="8.28515625" customWidth="1"/>
    <col min="2" max="2" width="4.28515625" customWidth="1"/>
    <col min="3" max="3" width="12.7109375" customWidth="1"/>
    <col min="4" max="4" width="45.140625" customWidth="1"/>
    <col min="5" max="5" width="12.140625" customWidth="1"/>
    <col min="6" max="6" width="13.28515625" customWidth="1"/>
    <col min="7" max="7" width="5.85546875" customWidth="1"/>
    <col min="8" max="8" width="16.140625" customWidth="1"/>
  </cols>
  <sheetData>
    <row r="2" spans="2:13">
      <c r="M2" s="44"/>
    </row>
    <row r="9" spans="2:13" ht="15">
      <c r="G9" s="101" t="s">
        <v>50</v>
      </c>
      <c r="H9" s="101"/>
      <c r="I9" s="101"/>
    </row>
    <row r="10" spans="2:13" ht="15">
      <c r="B10" s="99"/>
      <c r="C10" s="100" t="s">
        <v>0</v>
      </c>
      <c r="D10" s="99" t="s">
        <v>49</v>
      </c>
      <c r="E10" s="100" t="s">
        <v>48</v>
      </c>
      <c r="G10" s="99"/>
      <c r="H10" s="100" t="s">
        <v>0</v>
      </c>
      <c r="I10" s="100" t="s">
        <v>4</v>
      </c>
    </row>
    <row r="11" spans="2:13" ht="15">
      <c r="B11" s="99">
        <v>1</v>
      </c>
      <c r="C11" s="100" t="s">
        <v>5</v>
      </c>
      <c r="D11" s="99" t="s">
        <v>30</v>
      </c>
      <c r="E11" s="100">
        <v>108</v>
      </c>
      <c r="G11" s="99">
        <v>1</v>
      </c>
      <c r="H11" s="100" t="s">
        <v>9</v>
      </c>
      <c r="I11" s="100">
        <v>193</v>
      </c>
    </row>
    <row r="12" spans="2:13" ht="15">
      <c r="B12" s="99">
        <v>2</v>
      </c>
      <c r="C12" s="100" t="s">
        <v>39</v>
      </c>
      <c r="D12" s="99" t="s">
        <v>30</v>
      </c>
      <c r="E12" s="100">
        <v>108</v>
      </c>
      <c r="G12" s="99">
        <v>2</v>
      </c>
      <c r="H12" s="100" t="s">
        <v>8</v>
      </c>
      <c r="I12" s="100">
        <v>186</v>
      </c>
    </row>
    <row r="13" spans="2:13" ht="15">
      <c r="B13" s="99">
        <v>3</v>
      </c>
      <c r="C13" s="100" t="s">
        <v>9</v>
      </c>
      <c r="D13" s="99" t="s">
        <v>45</v>
      </c>
      <c r="E13" s="100">
        <v>99</v>
      </c>
      <c r="G13" s="99">
        <v>3</v>
      </c>
      <c r="H13" s="100" t="s">
        <v>5</v>
      </c>
      <c r="I13" s="100">
        <v>175</v>
      </c>
    </row>
    <row r="14" spans="2:13" ht="15">
      <c r="B14" s="99">
        <v>4</v>
      </c>
      <c r="C14" s="100" t="s">
        <v>8</v>
      </c>
      <c r="D14" s="99" t="s">
        <v>18</v>
      </c>
      <c r="E14" s="100">
        <v>98</v>
      </c>
      <c r="G14" s="99">
        <v>4</v>
      </c>
      <c r="H14" s="100" t="s">
        <v>39</v>
      </c>
      <c r="I14" s="100">
        <v>162</v>
      </c>
    </row>
    <row r="15" spans="2:13" ht="15">
      <c r="B15" s="99">
        <v>5</v>
      </c>
      <c r="C15" s="100" t="s">
        <v>12</v>
      </c>
      <c r="D15" s="99" t="s">
        <v>18</v>
      </c>
      <c r="E15" s="100">
        <v>98</v>
      </c>
      <c r="G15" s="99">
        <v>5</v>
      </c>
      <c r="H15" s="100" t="s">
        <v>12</v>
      </c>
      <c r="I15" s="100">
        <v>156</v>
      </c>
    </row>
    <row r="16" spans="2:13" ht="15">
      <c r="B16" s="99">
        <v>6</v>
      </c>
      <c r="C16" s="100" t="s">
        <v>15</v>
      </c>
      <c r="D16" s="99" t="s">
        <v>16</v>
      </c>
      <c r="E16" s="100">
        <v>70</v>
      </c>
      <c r="G16" s="99">
        <v>6</v>
      </c>
      <c r="H16" s="100" t="s">
        <v>15</v>
      </c>
      <c r="I16" s="100">
        <v>148</v>
      </c>
    </row>
    <row r="17" spans="2:9" ht="15">
      <c r="B17" s="99">
        <v>7</v>
      </c>
      <c r="C17" s="100" t="s">
        <v>11</v>
      </c>
      <c r="D17" s="99" t="s">
        <v>33</v>
      </c>
      <c r="E17" s="100">
        <v>66</v>
      </c>
      <c r="G17" s="99">
        <v>7</v>
      </c>
      <c r="H17" s="100" t="s">
        <v>10</v>
      </c>
      <c r="I17" s="100">
        <v>139</v>
      </c>
    </row>
    <row r="18" spans="2:9" ht="15">
      <c r="B18" s="99">
        <v>8</v>
      </c>
      <c r="C18" s="100" t="s">
        <v>37</v>
      </c>
      <c r="D18" s="99" t="s">
        <v>38</v>
      </c>
      <c r="E18" s="100">
        <v>62</v>
      </c>
      <c r="G18" s="99">
        <v>8</v>
      </c>
      <c r="H18" s="100" t="s">
        <v>47</v>
      </c>
      <c r="I18" s="100">
        <v>132</v>
      </c>
    </row>
    <row r="19" spans="2:9" ht="15">
      <c r="B19" s="99">
        <v>9</v>
      </c>
      <c r="C19" s="100" t="s">
        <v>42</v>
      </c>
      <c r="D19" s="99" t="s">
        <v>43</v>
      </c>
      <c r="E19" s="100">
        <v>60</v>
      </c>
      <c r="G19" s="99">
        <v>9</v>
      </c>
      <c r="H19" s="100" t="s">
        <v>42</v>
      </c>
      <c r="I19" s="100">
        <v>121</v>
      </c>
    </row>
    <row r="20" spans="2:9" ht="15">
      <c r="B20" s="99">
        <v>10</v>
      </c>
      <c r="C20" s="100" t="s">
        <v>10</v>
      </c>
      <c r="D20" s="99" t="s">
        <v>28</v>
      </c>
      <c r="E20" s="100">
        <v>51</v>
      </c>
      <c r="G20" s="99">
        <v>10</v>
      </c>
      <c r="H20" s="100" t="s">
        <v>11</v>
      </c>
      <c r="I20" s="100">
        <v>110</v>
      </c>
    </row>
    <row r="21" spans="2:9" ht="15">
      <c r="B21" s="99">
        <v>11</v>
      </c>
      <c r="C21" s="100" t="s">
        <v>22</v>
      </c>
      <c r="D21" s="99" t="s">
        <v>23</v>
      </c>
      <c r="E21" s="100">
        <v>40</v>
      </c>
      <c r="G21" s="99">
        <v>11</v>
      </c>
      <c r="H21" s="100" t="s">
        <v>22</v>
      </c>
      <c r="I21" s="100">
        <v>108</v>
      </c>
    </row>
    <row r="22" spans="2:9" ht="15">
      <c r="B22" s="99">
        <v>12</v>
      </c>
      <c r="C22" s="100" t="s">
        <v>35</v>
      </c>
      <c r="D22" s="99" t="s">
        <v>36</v>
      </c>
      <c r="E22" s="100">
        <v>38</v>
      </c>
      <c r="G22" s="99">
        <v>12</v>
      </c>
      <c r="H22" s="100" t="s">
        <v>46</v>
      </c>
      <c r="I22" s="100">
        <v>105</v>
      </c>
    </row>
    <row r="23" spans="2:9" ht="15">
      <c r="B23" s="99">
        <v>13</v>
      </c>
      <c r="C23" s="100" t="s">
        <v>25</v>
      </c>
      <c r="D23" s="99" t="s">
        <v>27</v>
      </c>
      <c r="E23" s="100">
        <v>32</v>
      </c>
      <c r="G23" s="99">
        <v>13</v>
      </c>
      <c r="H23" s="100" t="s">
        <v>25</v>
      </c>
      <c r="I23" s="100">
        <v>70</v>
      </c>
    </row>
    <row r="27" spans="2:9" ht="15">
      <c r="B27" s="99"/>
      <c r="C27" s="100" t="s">
        <v>0</v>
      </c>
      <c r="D27" s="99" t="s">
        <v>14</v>
      </c>
      <c r="E27" s="100" t="s">
        <v>48</v>
      </c>
    </row>
    <row r="28" spans="2:9" ht="15">
      <c r="B28" s="99">
        <v>1</v>
      </c>
      <c r="C28" s="100" t="s">
        <v>9</v>
      </c>
      <c r="D28" s="99" t="s">
        <v>32</v>
      </c>
      <c r="E28" s="100">
        <v>94</v>
      </c>
    </row>
    <row r="29" spans="2:9" ht="15">
      <c r="B29" s="99">
        <v>2</v>
      </c>
      <c r="C29" s="100" t="s">
        <v>10</v>
      </c>
      <c r="D29" s="99" t="s">
        <v>29</v>
      </c>
      <c r="E29" s="100">
        <v>88</v>
      </c>
    </row>
    <row r="30" spans="2:9" ht="15">
      <c r="B30" s="99">
        <v>3</v>
      </c>
      <c r="C30" s="100" t="s">
        <v>8</v>
      </c>
      <c r="D30" s="99" t="s">
        <v>29</v>
      </c>
      <c r="E30" s="100">
        <v>88</v>
      </c>
    </row>
    <row r="31" spans="2:9" ht="15">
      <c r="B31" s="99">
        <v>4</v>
      </c>
      <c r="C31" s="100" t="s">
        <v>15</v>
      </c>
      <c r="D31" s="99" t="s">
        <v>17</v>
      </c>
      <c r="E31" s="100">
        <v>78</v>
      </c>
    </row>
    <row r="32" spans="2:9" ht="15">
      <c r="B32" s="99">
        <v>5</v>
      </c>
      <c r="C32" s="100" t="s">
        <v>37</v>
      </c>
      <c r="D32" s="99" t="s">
        <v>40</v>
      </c>
      <c r="E32" s="100">
        <v>70</v>
      </c>
    </row>
    <row r="33" spans="2:5" ht="15">
      <c r="B33" s="99">
        <v>6</v>
      </c>
      <c r="C33" s="100" t="s">
        <v>22</v>
      </c>
      <c r="D33" s="99" t="s">
        <v>24</v>
      </c>
      <c r="E33" s="100">
        <v>68</v>
      </c>
    </row>
    <row r="34" spans="2:5" ht="15">
      <c r="B34" s="99">
        <v>7</v>
      </c>
      <c r="C34" s="100" t="s">
        <v>5</v>
      </c>
      <c r="D34" s="99" t="s">
        <v>31</v>
      </c>
      <c r="E34" s="100">
        <v>67</v>
      </c>
    </row>
    <row r="35" spans="2:5" ht="15">
      <c r="B35" s="99">
        <v>8</v>
      </c>
      <c r="C35" s="100" t="s">
        <v>35</v>
      </c>
      <c r="D35" s="99" t="s">
        <v>31</v>
      </c>
      <c r="E35" s="100">
        <v>67</v>
      </c>
    </row>
    <row r="36" spans="2:5" ht="15">
      <c r="B36" s="99">
        <v>9</v>
      </c>
      <c r="C36" s="100" t="s">
        <v>42</v>
      </c>
      <c r="D36" s="99" t="s">
        <v>44</v>
      </c>
      <c r="E36" s="100">
        <v>61</v>
      </c>
    </row>
    <row r="37" spans="2:5" ht="15">
      <c r="B37" s="99">
        <v>10</v>
      </c>
      <c r="C37" s="100" t="s">
        <v>12</v>
      </c>
      <c r="D37" s="99" t="s">
        <v>19</v>
      </c>
      <c r="E37" s="100">
        <v>58</v>
      </c>
    </row>
    <row r="38" spans="2:5" ht="15">
      <c r="B38" s="99">
        <v>11</v>
      </c>
      <c r="C38" s="100" t="s">
        <v>39</v>
      </c>
      <c r="D38" s="99" t="s">
        <v>41</v>
      </c>
      <c r="E38" s="100">
        <v>54</v>
      </c>
    </row>
    <row r="39" spans="2:5" ht="15">
      <c r="B39" s="99">
        <v>12</v>
      </c>
      <c r="C39" s="100" t="s">
        <v>11</v>
      </c>
      <c r="D39" s="99" t="s">
        <v>34</v>
      </c>
      <c r="E39" s="100">
        <v>44</v>
      </c>
    </row>
    <row r="40" spans="2:5" ht="15">
      <c r="B40" s="99">
        <v>13</v>
      </c>
      <c r="C40" s="100" t="s">
        <v>25</v>
      </c>
      <c r="D40" s="99" t="s">
        <v>26</v>
      </c>
      <c r="E40" s="100">
        <v>38</v>
      </c>
    </row>
  </sheetData>
  <sortState ref="H11:I23">
    <sortCondition descending="1" ref="I11:I23"/>
    <sortCondition ref="H11:H23"/>
  </sortState>
  <mergeCells count="1">
    <mergeCell ref="G9:I9"/>
  </mergeCells>
  <conditionalFormatting sqref="E11:E23">
    <cfRule type="dataBar" priority="6">
      <dataBar>
        <cfvo type="min" val="0"/>
        <cfvo type="max" val="0"/>
        <color rgb="FFFF555A"/>
      </dataBar>
    </cfRule>
  </conditionalFormatting>
  <conditionalFormatting sqref="E28:E40">
    <cfRule type="dataBar" priority="3">
      <dataBar>
        <cfvo type="min" val="0"/>
        <cfvo type="max" val="0"/>
        <color rgb="FFFF555A"/>
      </dataBar>
    </cfRule>
  </conditionalFormatting>
  <conditionalFormatting sqref="I11:I22">
    <cfRule type="dataBar" priority="2">
      <dataBar>
        <cfvo type="min" val="0"/>
        <cfvo type="max" val="0"/>
        <color rgb="FFFF555A"/>
      </dataBar>
    </cfRule>
  </conditionalFormatting>
  <conditionalFormatting sqref="I11:I23">
    <cfRule type="dataBar" priority="1">
      <dataBar>
        <cfvo type="min" val="0"/>
        <cfvo type="max" val="0"/>
        <color rgb="FFFF555A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E19"/>
  <sheetViews>
    <sheetView topLeftCell="A4" workbookViewId="0">
      <selection activeCell="H29" sqref="H29"/>
    </sheetView>
  </sheetViews>
  <sheetFormatPr defaultRowHeight="12.75"/>
  <cols>
    <col min="4" max="4" width="49" customWidth="1"/>
    <col min="5" max="5" width="49.85546875" customWidth="1"/>
  </cols>
  <sheetData>
    <row r="5" spans="3:5" ht="15">
      <c r="C5" s="81"/>
      <c r="D5" s="103" t="s">
        <v>13</v>
      </c>
      <c r="E5" s="103" t="s">
        <v>14</v>
      </c>
    </row>
    <row r="6" spans="3:5" ht="15">
      <c r="C6" s="102" t="s">
        <v>15</v>
      </c>
      <c r="D6" s="105" t="s">
        <v>16</v>
      </c>
      <c r="E6" s="105" t="s">
        <v>17</v>
      </c>
    </row>
    <row r="7" spans="3:5" ht="15">
      <c r="C7" s="102" t="s">
        <v>12</v>
      </c>
      <c r="D7" s="106" t="s">
        <v>18</v>
      </c>
      <c r="E7" s="106" t="s">
        <v>19</v>
      </c>
    </row>
    <row r="8" spans="3:5" ht="15">
      <c r="C8" s="102" t="s">
        <v>22</v>
      </c>
      <c r="D8" s="106" t="s">
        <v>23</v>
      </c>
      <c r="E8" s="106" t="s">
        <v>24</v>
      </c>
    </row>
    <row r="9" spans="3:5" ht="15">
      <c r="C9" s="102" t="s">
        <v>25</v>
      </c>
      <c r="D9" s="106" t="s">
        <v>27</v>
      </c>
      <c r="E9" s="106" t="s">
        <v>26</v>
      </c>
    </row>
    <row r="10" spans="3:5" ht="15">
      <c r="C10" s="102" t="s">
        <v>10</v>
      </c>
      <c r="D10" s="106" t="s">
        <v>28</v>
      </c>
      <c r="E10" s="106" t="s">
        <v>29</v>
      </c>
    </row>
    <row r="11" spans="3:5" ht="15">
      <c r="C11" s="102" t="s">
        <v>5</v>
      </c>
      <c r="D11" s="106" t="s">
        <v>30</v>
      </c>
      <c r="E11" s="106" t="s">
        <v>31</v>
      </c>
    </row>
    <row r="12" spans="3:5" ht="15">
      <c r="C12" s="102" t="s">
        <v>9</v>
      </c>
      <c r="D12" s="106" t="s">
        <v>45</v>
      </c>
      <c r="E12" s="106" t="s">
        <v>32</v>
      </c>
    </row>
    <row r="13" spans="3:5" ht="15">
      <c r="C13" s="102" t="s">
        <v>8</v>
      </c>
      <c r="D13" s="106" t="s">
        <v>18</v>
      </c>
      <c r="E13" s="106" t="s">
        <v>29</v>
      </c>
    </row>
    <row r="14" spans="3:5" ht="15">
      <c r="C14" s="102" t="s">
        <v>11</v>
      </c>
      <c r="D14" s="106" t="s">
        <v>33</v>
      </c>
      <c r="E14" s="106" t="s">
        <v>34</v>
      </c>
    </row>
    <row r="15" spans="3:5" ht="15">
      <c r="C15" s="102" t="s">
        <v>37</v>
      </c>
      <c r="D15" s="106" t="s">
        <v>38</v>
      </c>
      <c r="E15" s="106" t="s">
        <v>40</v>
      </c>
    </row>
    <row r="16" spans="3:5" ht="15">
      <c r="C16" s="102" t="s">
        <v>39</v>
      </c>
      <c r="D16" s="106" t="s">
        <v>30</v>
      </c>
      <c r="E16" s="106" t="s">
        <v>41</v>
      </c>
    </row>
    <row r="17" spans="3:5" ht="15">
      <c r="C17" s="102" t="s">
        <v>42</v>
      </c>
      <c r="D17" s="106" t="s">
        <v>43</v>
      </c>
      <c r="E17" s="106" t="s">
        <v>44</v>
      </c>
    </row>
    <row r="18" spans="3:5" ht="15">
      <c r="C18" s="102" t="s">
        <v>35</v>
      </c>
      <c r="D18" s="106" t="s">
        <v>36</v>
      </c>
      <c r="E18" s="106" t="s">
        <v>31</v>
      </c>
    </row>
    <row r="19" spans="3:5" ht="15">
      <c r="C19" s="82"/>
      <c r="D19" s="104"/>
      <c r="E19" s="10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MSK2008</vt:lpstr>
      <vt:lpstr>Úrslit</vt:lpstr>
      <vt:lpstr>Lög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 brugernavn</dc:creator>
  <cp:lastModifiedBy>Hawk</cp:lastModifiedBy>
  <dcterms:created xsi:type="dcterms:W3CDTF">2004-03-04T21:51:37Z</dcterms:created>
  <dcterms:modified xsi:type="dcterms:W3CDTF">2008-11-25T22:57:03Z</dcterms:modified>
</cp:coreProperties>
</file>